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servicesro-my.sharepoint.com/personal/barbora_pejcevova_taservicesro_onmicrosoft_com/Documents/Dokumenty/2026/BOLEST/hromadní/"/>
    </mc:Choice>
  </mc:AlternateContent>
  <xr:revisionPtr revIDLastSave="216" documentId="11_A0CC08549A12D2987ACD55D7CE2528E350C27416" xr6:coauthVersionLast="47" xr6:coauthVersionMax="47" xr10:uidLastSave="{2F7FCAE4-CEAC-46C0-9B4C-CB60235F7BAF}"/>
  <bookViews>
    <workbookView xWindow="22932" yWindow="-108" windowWidth="23256" windowHeight="12456" activeTab="1" xr2:uid="{00000000-000D-0000-FFFF-FFFF00000000}"/>
  </bookViews>
  <sheets>
    <sheet name="Cenník" sheetId="3" r:id="rId1"/>
    <sheet name="Rooming list" sheetId="1" r:id="rId2"/>
    <sheet name="Storno-Záloh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L41" i="1" s="1"/>
  <c r="J4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L30" i="1" s="1"/>
  <c r="G31" i="1"/>
  <c r="G32" i="1"/>
  <c r="G33" i="1"/>
  <c r="G34" i="1"/>
  <c r="G35" i="1"/>
  <c r="G36" i="1"/>
  <c r="G37" i="1"/>
  <c r="G38" i="1"/>
  <c r="G39" i="1"/>
  <c r="G40" i="1"/>
  <c r="L40" i="1" s="1"/>
  <c r="G41" i="1"/>
  <c r="G42" i="1"/>
  <c r="G12" i="1"/>
  <c r="L37" i="1"/>
  <c r="L39" i="1"/>
  <c r="L36" i="1" l="1"/>
  <c r="L32" i="1"/>
  <c r="L35" i="1"/>
  <c r="L34" i="1"/>
  <c r="L33" i="1"/>
  <c r="L31" i="1"/>
  <c r="L15" i="1"/>
  <c r="L42" i="1"/>
  <c r="L38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3" i="1"/>
  <c r="J12" i="1"/>
  <c r="L12" i="1" s="1"/>
  <c r="L43" i="1" l="1"/>
  <c r="B7" i="2" s="1"/>
  <c r="B8" i="2" s="1"/>
</calcChain>
</file>

<file path=xl/sharedStrings.xml><?xml version="1.0" encoding="utf-8"?>
<sst xmlns="http://schemas.openxmlformats.org/spreadsheetml/2006/main" count="74" uniqueCount="43">
  <si>
    <t>Akce</t>
  </si>
  <si>
    <t>Místo konání</t>
  </si>
  <si>
    <t>Datum konání</t>
  </si>
  <si>
    <t>Firma</t>
  </si>
  <si>
    <t>Kontaktní osoba</t>
  </si>
  <si>
    <t>tel., e-mail</t>
  </si>
  <si>
    <t>Jméno</t>
  </si>
  <si>
    <t>Příjmení</t>
  </si>
  <si>
    <t>Hotel</t>
  </si>
  <si>
    <t xml:space="preserve">Od (příjezd) </t>
  </si>
  <si>
    <t>Do (odjezd)</t>
  </si>
  <si>
    <t>Počet nocí</t>
  </si>
  <si>
    <t>*hodnoty se automaticky změní po vyplnění</t>
  </si>
  <si>
    <t>*hodnoty se automaticky vypočítají po vyplnění</t>
  </si>
  <si>
    <t>Classic</t>
  </si>
  <si>
    <t>Jednolůžkový</t>
  </si>
  <si>
    <t>*vyberte si typ pokoje</t>
  </si>
  <si>
    <r>
      <t xml:space="preserve">Cena pokoje                                           dle kategorie na noc                                  </t>
    </r>
    <r>
      <rPr>
        <i/>
        <sz val="11"/>
        <color theme="1"/>
        <rFont val="Calibri"/>
        <family val="2"/>
        <charset val="238"/>
      </rPr>
      <t>(automaticky dle volby)</t>
    </r>
  </si>
  <si>
    <r>
      <t xml:space="preserve">Cena v Kč </t>
    </r>
    <r>
      <rPr>
        <i/>
        <sz val="11"/>
        <color theme="1"/>
        <rFont val="Calibri"/>
        <family val="2"/>
        <charset val="238"/>
      </rPr>
      <t>(automaticky)</t>
    </r>
  </si>
  <si>
    <t>Storno podmínky</t>
  </si>
  <si>
    <t>Od 20.02. 2026</t>
  </si>
  <si>
    <t>40% rezervovanýho objemu</t>
  </si>
  <si>
    <t>Od 01.06.2026</t>
  </si>
  <si>
    <t>80% rezervovaného objemu</t>
  </si>
  <si>
    <t>Splatnost záloh hromadní rezervace</t>
  </si>
  <si>
    <t>Do 01.02.2026</t>
  </si>
  <si>
    <t>40% rezervovaného objemu</t>
  </si>
  <si>
    <t>Objem celkem</t>
  </si>
  <si>
    <t>(automaticky dle roominglistu)</t>
  </si>
  <si>
    <t xml:space="preserve">Záloha </t>
  </si>
  <si>
    <t xml:space="preserve">Záloha, která nebude zaplacená dle termínu automaticky ruší rezervaci </t>
  </si>
  <si>
    <t>Celkem</t>
  </si>
  <si>
    <t>Typ pokoje</t>
  </si>
  <si>
    <t>SGL</t>
  </si>
  <si>
    <t>DBL</t>
  </si>
  <si>
    <t>OREA Hotel Voro Brno</t>
  </si>
  <si>
    <t xml:space="preserve">e-mail                                                   </t>
  </si>
  <si>
    <r>
      <t xml:space="preserve">Pokoj                                 </t>
    </r>
    <r>
      <rPr>
        <i/>
        <sz val="11"/>
        <color theme="1"/>
        <rFont val="Calibri"/>
        <family val="2"/>
        <charset val="238"/>
      </rPr>
      <t>(zvolte z rolovací nabídky z buněk níže)</t>
    </r>
  </si>
  <si>
    <t>Dvoulůžkový              Spolubydlící</t>
  </si>
  <si>
    <t>Courtyard by Marriott</t>
  </si>
  <si>
    <t>XVI. sympozium o léčbě bolesti s mezinárodní účastí</t>
  </si>
  <si>
    <t xml:space="preserve">Courtyard by Marriott Brno, Holandská 12, 639 00 Brno-střed																	</t>
  </si>
  <si>
    <t>09.-11.04.2026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</si>
</sst>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d\.m\.yyyy"/>
    <numFmt numFmtId="166" formatCode="_-* #,##0\ [$Kč-405]_-;\-* #,##0\ [$Kč-405]_-;_-* &quot;-&quot;??\ [$Kč-405]_-;_-@_-"/>
  </numFmts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Calibri"/>
    </font>
    <font>
      <b/>
      <sz val="14"/>
      <color theme="1"/>
      <name val="Calibri"/>
    </font>
    <font>
      <sz val="10"/>
      <color theme="1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9"/>
      <color theme="1"/>
      <name val="Arial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0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i/>
      <sz val="12"/>
      <color rgb="FF000000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2EFD9"/>
      </patternFill>
    </fill>
    <fill>
      <patternFill patternType="solid">
        <fgColor theme="6" tint="0.59999389629810485"/>
        <bgColor rgb="FFE2EFD9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14" fontId="0" fillId="0" borderId="0" xfId="0" applyNumberFormat="1"/>
    <xf numFmtId="14" fontId="7" fillId="0" borderId="0" xfId="0" applyNumberFormat="1" applyFont="1"/>
    <xf numFmtId="0" fontId="1" fillId="0" borderId="4" xfId="0" applyFont="1" applyBorder="1"/>
    <xf numFmtId="0" fontId="2" fillId="2" borderId="5" xfId="0" applyFont="1" applyFill="1" applyBorder="1"/>
    <xf numFmtId="0" fontId="1" fillId="0" borderId="8" xfId="0" applyFont="1" applyBorder="1"/>
    <xf numFmtId="0" fontId="2" fillId="2" borderId="9" xfId="0" applyFont="1" applyFill="1" applyBorder="1"/>
    <xf numFmtId="0" fontId="1" fillId="0" borderId="12" xfId="0" applyFont="1" applyBorder="1"/>
    <xf numFmtId="0" fontId="2" fillId="2" borderId="13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vertical="center"/>
    </xf>
    <xf numFmtId="166" fontId="12" fillId="5" borderId="10" xfId="0" applyNumberFormat="1" applyFont="1" applyFill="1" applyBorder="1" applyAlignment="1">
      <alignment horizontal="left" vertical="center" indent="1"/>
    </xf>
    <xf numFmtId="166" fontId="12" fillId="5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5" borderId="10" xfId="0" applyFont="1" applyFill="1" applyBorder="1"/>
    <xf numFmtId="0" fontId="11" fillId="5" borderId="19" xfId="0" applyFont="1" applyFill="1" applyBorder="1"/>
    <xf numFmtId="166" fontId="11" fillId="5" borderId="19" xfId="0" applyNumberFormat="1" applyFont="1" applyFill="1" applyBorder="1"/>
    <xf numFmtId="0" fontId="13" fillId="0" borderId="0" xfId="0" applyFont="1"/>
    <xf numFmtId="0" fontId="11" fillId="4" borderId="20" xfId="0" applyFont="1" applyFill="1" applyBorder="1"/>
    <xf numFmtId="166" fontId="11" fillId="4" borderId="21" xfId="0" applyNumberFormat="1" applyFont="1" applyFill="1" applyBorder="1"/>
    <xf numFmtId="0" fontId="8" fillId="7" borderId="1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D152-5121-41BC-89D3-2FEE54F3DFC2}">
  <dimension ref="A1:B4"/>
  <sheetViews>
    <sheetView workbookViewId="0">
      <selection activeCell="B18" sqref="B18"/>
    </sheetView>
  </sheetViews>
  <sheetFormatPr defaultRowHeight="12.75" x14ac:dyDescent="0.2"/>
  <cols>
    <col min="1" max="1" width="17.85546875" customWidth="1"/>
    <col min="2" max="2" width="31.42578125" customWidth="1"/>
  </cols>
  <sheetData>
    <row r="1" spans="1:2" ht="15.75" x14ac:dyDescent="0.2">
      <c r="A1" s="33" t="s">
        <v>35</v>
      </c>
      <c r="B1" s="34"/>
    </row>
    <row r="2" spans="1:2" ht="15.75" x14ac:dyDescent="0.2">
      <c r="A2" s="19" t="s">
        <v>32</v>
      </c>
      <c r="B2" s="19" t="s">
        <v>14</v>
      </c>
    </row>
    <row r="3" spans="1:2" ht="15.75" x14ac:dyDescent="0.2">
      <c r="A3" s="19" t="s">
        <v>33</v>
      </c>
      <c r="B3" s="20">
        <v>2900</v>
      </c>
    </row>
    <row r="4" spans="1:2" ht="15.75" x14ac:dyDescent="0.2">
      <c r="A4" s="19" t="s">
        <v>34</v>
      </c>
      <c r="B4" s="21">
        <v>3100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Y45"/>
  <sheetViews>
    <sheetView tabSelected="1" topLeftCell="A2" zoomScale="85" zoomScaleNormal="85" workbookViewId="0">
      <selection activeCell="I12" sqref="I12"/>
    </sheetView>
  </sheetViews>
  <sheetFormatPr defaultColWidth="12.5703125" defaultRowHeight="15.75" customHeight="1" x14ac:dyDescent="0.2"/>
  <cols>
    <col min="1" max="1" width="2.85546875" customWidth="1"/>
    <col min="2" max="2" width="28" customWidth="1"/>
    <col min="3" max="3" width="27.7109375" customWidth="1"/>
    <col min="4" max="4" width="26" bestFit="1" customWidth="1"/>
    <col min="5" max="5" width="23.85546875" customWidth="1"/>
    <col min="6" max="6" width="26.140625" bestFit="1" customWidth="1"/>
    <col min="7" max="7" width="29.85546875" customWidth="1"/>
    <col min="11" max="11" width="13.7109375" customWidth="1"/>
    <col min="12" max="12" width="16" customWidth="1"/>
  </cols>
  <sheetData>
    <row r="4" spans="1:25" ht="15.75" customHeight="1" thickBot="1" x14ac:dyDescent="0.25"/>
    <row r="5" spans="1:25" ht="15.75" customHeight="1" x14ac:dyDescent="0.3">
      <c r="A5" s="10"/>
      <c r="B5" s="11" t="s">
        <v>0</v>
      </c>
      <c r="C5" s="38" t="s">
        <v>40</v>
      </c>
      <c r="D5" s="38"/>
      <c r="E5" s="38"/>
      <c r="F5" s="38"/>
      <c r="G5" s="38"/>
      <c r="H5" s="38"/>
      <c r="I5" s="38"/>
      <c r="J5" s="38"/>
      <c r="K5" s="38"/>
      <c r="L5" s="39"/>
      <c r="U5" s="1"/>
      <c r="V5" s="1"/>
      <c r="W5" s="1"/>
      <c r="X5" s="1"/>
      <c r="Y5" s="1"/>
    </row>
    <row r="6" spans="1:25" ht="18.75" x14ac:dyDescent="0.3">
      <c r="A6" s="12"/>
      <c r="B6" s="13" t="s">
        <v>1</v>
      </c>
      <c r="C6" s="40" t="s">
        <v>41</v>
      </c>
      <c r="D6" s="40"/>
      <c r="E6" s="40"/>
      <c r="F6" s="40"/>
      <c r="G6" s="40"/>
      <c r="H6" s="40"/>
      <c r="I6" s="40"/>
      <c r="J6" s="40"/>
      <c r="K6" s="40"/>
      <c r="L6" s="41"/>
      <c r="U6" s="1"/>
      <c r="V6" s="1"/>
      <c r="W6" s="1"/>
      <c r="X6" s="1"/>
      <c r="Y6" s="1"/>
    </row>
    <row r="7" spans="1:25" ht="18.75" x14ac:dyDescent="0.3">
      <c r="A7" s="12"/>
      <c r="B7" s="13" t="s">
        <v>2</v>
      </c>
      <c r="C7" s="40" t="s">
        <v>42</v>
      </c>
      <c r="D7" s="40"/>
      <c r="E7" s="40"/>
      <c r="F7" s="40"/>
      <c r="G7" s="40"/>
      <c r="H7" s="40"/>
      <c r="I7" s="40"/>
      <c r="J7" s="40"/>
      <c r="K7" s="40"/>
      <c r="L7" s="41"/>
      <c r="U7" s="1"/>
      <c r="V7" s="1"/>
      <c r="W7" s="1"/>
      <c r="X7" s="1"/>
      <c r="Y7" s="1"/>
    </row>
    <row r="8" spans="1:25" ht="18.75" x14ac:dyDescent="0.3">
      <c r="A8" s="12"/>
      <c r="B8" s="13" t="s">
        <v>3</v>
      </c>
      <c r="C8" s="40"/>
      <c r="D8" s="40"/>
      <c r="E8" s="40"/>
      <c r="F8" s="40"/>
      <c r="G8" s="40"/>
      <c r="H8" s="40"/>
      <c r="I8" s="40"/>
      <c r="J8" s="40"/>
      <c r="K8" s="40"/>
      <c r="L8" s="41"/>
      <c r="U8" s="1"/>
      <c r="V8" s="1"/>
      <c r="W8" s="1"/>
      <c r="X8" s="1"/>
      <c r="Y8" s="1"/>
    </row>
    <row r="9" spans="1:25" ht="18.75" x14ac:dyDescent="0.3">
      <c r="A9" s="12"/>
      <c r="B9" s="13" t="s">
        <v>4</v>
      </c>
      <c r="C9" s="40"/>
      <c r="D9" s="40"/>
      <c r="E9" s="40"/>
      <c r="F9" s="40"/>
      <c r="G9" s="40"/>
      <c r="H9" s="40"/>
      <c r="I9" s="40"/>
      <c r="J9" s="40"/>
      <c r="K9" s="40"/>
      <c r="L9" s="41"/>
      <c r="U9" s="1"/>
      <c r="V9" s="1"/>
      <c r="W9" s="1"/>
      <c r="X9" s="1"/>
      <c r="Y9" s="1"/>
    </row>
    <row r="10" spans="1:25" ht="15.75" customHeight="1" thickBot="1" x14ac:dyDescent="0.35">
      <c r="A10" s="14"/>
      <c r="B10" s="15" t="s">
        <v>5</v>
      </c>
      <c r="C10" s="42"/>
      <c r="D10" s="42"/>
      <c r="E10" s="42"/>
      <c r="F10" s="42"/>
      <c r="G10" s="42"/>
      <c r="H10" s="42"/>
      <c r="I10" s="42"/>
      <c r="J10" s="42"/>
      <c r="K10" s="42"/>
      <c r="L10" s="43"/>
      <c r="U10" s="1"/>
      <c r="V10" s="1"/>
      <c r="W10" s="1"/>
      <c r="X10" s="1"/>
      <c r="Y10" s="1"/>
    </row>
    <row r="11" spans="1:25" ht="47.25" customHeight="1" x14ac:dyDescent="0.2">
      <c r="B11" s="31" t="s">
        <v>6</v>
      </c>
      <c r="C11" s="31" t="s">
        <v>7</v>
      </c>
      <c r="D11" s="16" t="s">
        <v>8</v>
      </c>
      <c r="E11" s="29" t="s">
        <v>37</v>
      </c>
      <c r="F11" s="29" t="s">
        <v>38</v>
      </c>
      <c r="G11" s="17" t="s">
        <v>17</v>
      </c>
      <c r="H11" s="31" t="s">
        <v>9</v>
      </c>
      <c r="I11" s="31" t="s">
        <v>10</v>
      </c>
      <c r="J11" s="16" t="s">
        <v>11</v>
      </c>
      <c r="K11" s="29" t="s">
        <v>36</v>
      </c>
      <c r="L11" s="17" t="s">
        <v>18</v>
      </c>
    </row>
    <row r="12" spans="1:25" ht="15.75" customHeight="1" x14ac:dyDescent="0.25">
      <c r="A12" s="2">
        <v>1</v>
      </c>
      <c r="B12" s="30"/>
      <c r="C12" s="30"/>
      <c r="D12" s="3" t="s">
        <v>39</v>
      </c>
      <c r="E12" s="30" t="s">
        <v>15</v>
      </c>
      <c r="F12" s="48" t="str">
        <f>IF(E12 = "Dvoulůžkový", "Doplnit jméno spolubydlícího","Není")</f>
        <v>Není</v>
      </c>
      <c r="G12" s="4">
        <f>IF(E12="Jednolůžkový",3100,IF(E12="Dvoulůžkový",3300,0))</f>
        <v>3100</v>
      </c>
      <c r="H12" s="32">
        <v>46121</v>
      </c>
      <c r="I12" s="32">
        <v>46123</v>
      </c>
      <c r="J12" s="5">
        <f t="shared" ref="J12:J42" si="0">I12-H12</f>
        <v>2</v>
      </c>
      <c r="K12" s="30"/>
      <c r="L12" s="6">
        <f>J12*G12</f>
        <v>6200</v>
      </c>
    </row>
    <row r="13" spans="1:25" ht="15.75" customHeight="1" x14ac:dyDescent="0.25">
      <c r="A13" s="2">
        <v>2</v>
      </c>
      <c r="B13" s="30"/>
      <c r="C13" s="30"/>
      <c r="D13" s="3" t="s">
        <v>39</v>
      </c>
      <c r="E13" s="30"/>
      <c r="F13" s="48" t="str">
        <f t="shared" ref="F13:F42" si="1">IF(E13 = "Dvoulůžkový", "Doplnit jméno spolubydlícího","Není")</f>
        <v>Není</v>
      </c>
      <c r="G13" s="4">
        <f t="shared" ref="G13:G42" si="2">IF(E13="Jednolůžkový",3100,IF(E13="Dvoulůžkový",3300,0))</f>
        <v>0</v>
      </c>
      <c r="H13" s="32">
        <v>46121</v>
      </c>
      <c r="I13" s="32">
        <v>46123</v>
      </c>
      <c r="J13" s="5">
        <f t="shared" si="0"/>
        <v>2</v>
      </c>
      <c r="K13" s="30"/>
      <c r="L13" s="6">
        <f t="shared" ref="L13:L42" si="3">J13*G13</f>
        <v>0</v>
      </c>
    </row>
    <row r="14" spans="1:25" ht="15.75" customHeight="1" x14ac:dyDescent="0.25">
      <c r="A14" s="2">
        <v>3</v>
      </c>
      <c r="B14" s="30"/>
      <c r="C14" s="30"/>
      <c r="D14" s="3" t="s">
        <v>39</v>
      </c>
      <c r="E14" s="30"/>
      <c r="F14" s="48" t="str">
        <f t="shared" si="1"/>
        <v>Není</v>
      </c>
      <c r="G14" s="4">
        <f t="shared" si="2"/>
        <v>0</v>
      </c>
      <c r="H14" s="32">
        <v>46121</v>
      </c>
      <c r="I14" s="32">
        <v>46123</v>
      </c>
      <c r="J14" s="5">
        <f t="shared" si="0"/>
        <v>2</v>
      </c>
      <c r="K14" s="30"/>
      <c r="L14" s="6">
        <f t="shared" si="3"/>
        <v>0</v>
      </c>
    </row>
    <row r="15" spans="1:25" ht="15.75" customHeight="1" x14ac:dyDescent="0.25">
      <c r="A15" s="2">
        <v>4</v>
      </c>
      <c r="B15" s="30"/>
      <c r="C15" s="30"/>
      <c r="D15" s="3" t="s">
        <v>39</v>
      </c>
      <c r="E15" s="30"/>
      <c r="F15" s="48" t="str">
        <f>IF(E15 = "Dvoulůžkový", "Doplnit jméno spolubydlícího","Není")</f>
        <v>Není</v>
      </c>
      <c r="G15" s="4">
        <f t="shared" si="2"/>
        <v>0</v>
      </c>
      <c r="H15" s="32">
        <v>46121</v>
      </c>
      <c r="I15" s="32">
        <v>46123</v>
      </c>
      <c r="J15" s="5">
        <f t="shared" si="0"/>
        <v>2</v>
      </c>
      <c r="K15" s="30"/>
      <c r="L15" s="6">
        <f t="shared" si="3"/>
        <v>0</v>
      </c>
    </row>
    <row r="16" spans="1:25" ht="15.75" customHeight="1" x14ac:dyDescent="0.25">
      <c r="A16" s="2">
        <v>5</v>
      </c>
      <c r="B16" s="30"/>
      <c r="C16" s="30"/>
      <c r="D16" s="3" t="s">
        <v>39</v>
      </c>
      <c r="E16" s="30"/>
      <c r="F16" s="48" t="str">
        <f t="shared" si="1"/>
        <v>Není</v>
      </c>
      <c r="G16" s="4">
        <f t="shared" si="2"/>
        <v>0</v>
      </c>
      <c r="H16" s="32">
        <v>46121</v>
      </c>
      <c r="I16" s="32">
        <v>46123</v>
      </c>
      <c r="J16" s="5">
        <f t="shared" si="0"/>
        <v>2</v>
      </c>
      <c r="K16" s="30"/>
      <c r="L16" s="6">
        <f t="shared" si="3"/>
        <v>0</v>
      </c>
    </row>
    <row r="17" spans="1:12" ht="15.75" customHeight="1" x14ac:dyDescent="0.25">
      <c r="A17" s="2">
        <v>6</v>
      </c>
      <c r="B17" s="30"/>
      <c r="C17" s="30"/>
      <c r="D17" s="3" t="s">
        <v>39</v>
      </c>
      <c r="E17" s="30"/>
      <c r="F17" s="48" t="str">
        <f t="shared" si="1"/>
        <v>Není</v>
      </c>
      <c r="G17" s="4">
        <f t="shared" si="2"/>
        <v>0</v>
      </c>
      <c r="H17" s="32">
        <v>46121</v>
      </c>
      <c r="I17" s="32">
        <v>46123</v>
      </c>
      <c r="J17" s="5">
        <f t="shared" si="0"/>
        <v>2</v>
      </c>
      <c r="K17" s="30"/>
      <c r="L17" s="6">
        <f t="shared" si="3"/>
        <v>0</v>
      </c>
    </row>
    <row r="18" spans="1:12" ht="15.75" customHeight="1" x14ac:dyDescent="0.25">
      <c r="A18" s="2">
        <v>7</v>
      </c>
      <c r="B18" s="30"/>
      <c r="C18" s="30"/>
      <c r="D18" s="3" t="s">
        <v>39</v>
      </c>
      <c r="E18" s="30"/>
      <c r="F18" s="48" t="str">
        <f t="shared" si="1"/>
        <v>Není</v>
      </c>
      <c r="G18" s="4">
        <f t="shared" si="2"/>
        <v>0</v>
      </c>
      <c r="H18" s="32">
        <v>46121</v>
      </c>
      <c r="I18" s="32">
        <v>46123</v>
      </c>
      <c r="J18" s="5">
        <f t="shared" si="0"/>
        <v>2</v>
      </c>
      <c r="K18" s="30"/>
      <c r="L18" s="6">
        <f t="shared" si="3"/>
        <v>0</v>
      </c>
    </row>
    <row r="19" spans="1:12" ht="15.75" customHeight="1" x14ac:dyDescent="0.25">
      <c r="A19" s="2">
        <v>8</v>
      </c>
      <c r="B19" s="30"/>
      <c r="C19" s="30"/>
      <c r="D19" s="3" t="s">
        <v>39</v>
      </c>
      <c r="E19" s="30"/>
      <c r="F19" s="48" t="str">
        <f t="shared" si="1"/>
        <v>Není</v>
      </c>
      <c r="G19" s="4">
        <f t="shared" si="2"/>
        <v>0</v>
      </c>
      <c r="H19" s="32">
        <v>46121</v>
      </c>
      <c r="I19" s="32">
        <v>46123</v>
      </c>
      <c r="J19" s="5">
        <f t="shared" si="0"/>
        <v>2</v>
      </c>
      <c r="K19" s="30"/>
      <c r="L19" s="6">
        <f t="shared" si="3"/>
        <v>0</v>
      </c>
    </row>
    <row r="20" spans="1:12" ht="15.75" customHeight="1" x14ac:dyDescent="0.25">
      <c r="A20" s="2">
        <v>9</v>
      </c>
      <c r="B20" s="30"/>
      <c r="C20" s="30"/>
      <c r="D20" s="3" t="s">
        <v>39</v>
      </c>
      <c r="E20" s="30"/>
      <c r="F20" s="48" t="str">
        <f t="shared" si="1"/>
        <v>Není</v>
      </c>
      <c r="G20" s="4">
        <f t="shared" si="2"/>
        <v>0</v>
      </c>
      <c r="H20" s="32">
        <v>46121</v>
      </c>
      <c r="I20" s="32">
        <v>46123</v>
      </c>
      <c r="J20" s="5">
        <f t="shared" si="0"/>
        <v>2</v>
      </c>
      <c r="K20" s="30"/>
      <c r="L20" s="6">
        <f t="shared" si="3"/>
        <v>0</v>
      </c>
    </row>
    <row r="21" spans="1:12" ht="15.75" customHeight="1" x14ac:dyDescent="0.25">
      <c r="A21" s="2">
        <v>10</v>
      </c>
      <c r="B21" s="30"/>
      <c r="C21" s="30"/>
      <c r="D21" s="3" t="s">
        <v>39</v>
      </c>
      <c r="E21" s="30"/>
      <c r="F21" s="48" t="str">
        <f t="shared" si="1"/>
        <v>Není</v>
      </c>
      <c r="G21" s="4">
        <f t="shared" si="2"/>
        <v>0</v>
      </c>
      <c r="H21" s="32">
        <v>46121</v>
      </c>
      <c r="I21" s="32">
        <v>46123</v>
      </c>
      <c r="J21" s="5">
        <f t="shared" si="0"/>
        <v>2</v>
      </c>
      <c r="K21" s="30"/>
      <c r="L21" s="6">
        <f t="shared" si="3"/>
        <v>0</v>
      </c>
    </row>
    <row r="22" spans="1:12" ht="15.75" customHeight="1" x14ac:dyDescent="0.25">
      <c r="A22" s="2">
        <v>11</v>
      </c>
      <c r="B22" s="30"/>
      <c r="C22" s="30"/>
      <c r="D22" s="3" t="s">
        <v>39</v>
      </c>
      <c r="E22" s="30"/>
      <c r="F22" s="48" t="str">
        <f t="shared" si="1"/>
        <v>Není</v>
      </c>
      <c r="G22" s="4">
        <f t="shared" si="2"/>
        <v>0</v>
      </c>
      <c r="H22" s="32">
        <v>46121</v>
      </c>
      <c r="I22" s="32">
        <v>46123</v>
      </c>
      <c r="J22" s="5">
        <f t="shared" si="0"/>
        <v>2</v>
      </c>
      <c r="K22" s="30"/>
      <c r="L22" s="6">
        <f t="shared" si="3"/>
        <v>0</v>
      </c>
    </row>
    <row r="23" spans="1:12" ht="15.75" customHeight="1" x14ac:dyDescent="0.25">
      <c r="A23" s="2">
        <v>12</v>
      </c>
      <c r="B23" s="30"/>
      <c r="C23" s="30"/>
      <c r="D23" s="3" t="s">
        <v>39</v>
      </c>
      <c r="E23" s="30"/>
      <c r="F23" s="48" t="str">
        <f t="shared" si="1"/>
        <v>Není</v>
      </c>
      <c r="G23" s="4">
        <f t="shared" si="2"/>
        <v>0</v>
      </c>
      <c r="H23" s="32">
        <v>46121</v>
      </c>
      <c r="I23" s="32">
        <v>46123</v>
      </c>
      <c r="J23" s="5">
        <f t="shared" si="0"/>
        <v>2</v>
      </c>
      <c r="K23" s="30"/>
      <c r="L23" s="6">
        <f t="shared" si="3"/>
        <v>0</v>
      </c>
    </row>
    <row r="24" spans="1:12" ht="15.75" customHeight="1" x14ac:dyDescent="0.25">
      <c r="A24" s="2">
        <v>13</v>
      </c>
      <c r="B24" s="30"/>
      <c r="C24" s="30"/>
      <c r="D24" s="3" t="s">
        <v>39</v>
      </c>
      <c r="E24" s="30"/>
      <c r="F24" s="48" t="str">
        <f t="shared" si="1"/>
        <v>Není</v>
      </c>
      <c r="G24" s="4">
        <f t="shared" si="2"/>
        <v>0</v>
      </c>
      <c r="H24" s="32">
        <v>46121</v>
      </c>
      <c r="I24" s="32">
        <v>46123</v>
      </c>
      <c r="J24" s="5">
        <f t="shared" si="0"/>
        <v>2</v>
      </c>
      <c r="K24" s="30"/>
      <c r="L24" s="6">
        <f t="shared" si="3"/>
        <v>0</v>
      </c>
    </row>
    <row r="25" spans="1:12" ht="15.75" customHeight="1" x14ac:dyDescent="0.25">
      <c r="A25" s="2">
        <v>14</v>
      </c>
      <c r="B25" s="30"/>
      <c r="C25" s="30"/>
      <c r="D25" s="3" t="s">
        <v>39</v>
      </c>
      <c r="E25" s="30"/>
      <c r="F25" s="48" t="str">
        <f t="shared" si="1"/>
        <v>Není</v>
      </c>
      <c r="G25" s="4">
        <f t="shared" si="2"/>
        <v>0</v>
      </c>
      <c r="H25" s="32">
        <v>46121</v>
      </c>
      <c r="I25" s="32">
        <v>46123</v>
      </c>
      <c r="J25" s="5">
        <f t="shared" si="0"/>
        <v>2</v>
      </c>
      <c r="K25" s="30"/>
      <c r="L25" s="6">
        <f t="shared" si="3"/>
        <v>0</v>
      </c>
    </row>
    <row r="26" spans="1:12" ht="15.75" customHeight="1" x14ac:dyDescent="0.25">
      <c r="A26" s="2">
        <v>15</v>
      </c>
      <c r="B26" s="30"/>
      <c r="C26" s="30"/>
      <c r="D26" s="3" t="s">
        <v>39</v>
      </c>
      <c r="E26" s="30"/>
      <c r="F26" s="48" t="str">
        <f t="shared" si="1"/>
        <v>Není</v>
      </c>
      <c r="G26" s="4">
        <f t="shared" si="2"/>
        <v>0</v>
      </c>
      <c r="H26" s="32">
        <v>46121</v>
      </c>
      <c r="I26" s="32">
        <v>46123</v>
      </c>
      <c r="J26" s="5">
        <f t="shared" si="0"/>
        <v>2</v>
      </c>
      <c r="K26" s="30"/>
      <c r="L26" s="6">
        <f t="shared" si="3"/>
        <v>0</v>
      </c>
    </row>
    <row r="27" spans="1:12" ht="15" x14ac:dyDescent="0.25">
      <c r="A27" s="2">
        <v>16</v>
      </c>
      <c r="B27" s="30"/>
      <c r="C27" s="30"/>
      <c r="D27" s="3" t="s">
        <v>39</v>
      </c>
      <c r="E27" s="30"/>
      <c r="F27" s="48" t="str">
        <f t="shared" si="1"/>
        <v>Není</v>
      </c>
      <c r="G27" s="4">
        <f t="shared" si="2"/>
        <v>0</v>
      </c>
      <c r="H27" s="32">
        <v>46121</v>
      </c>
      <c r="I27" s="32">
        <v>46123</v>
      </c>
      <c r="J27" s="5">
        <f t="shared" si="0"/>
        <v>2</v>
      </c>
      <c r="K27" s="30"/>
      <c r="L27" s="6">
        <f t="shared" si="3"/>
        <v>0</v>
      </c>
    </row>
    <row r="28" spans="1:12" ht="15" x14ac:dyDescent="0.25">
      <c r="A28" s="2">
        <v>17</v>
      </c>
      <c r="B28" s="30"/>
      <c r="C28" s="30"/>
      <c r="D28" s="3" t="s">
        <v>39</v>
      </c>
      <c r="E28" s="30"/>
      <c r="F28" s="48" t="str">
        <f t="shared" si="1"/>
        <v>Není</v>
      </c>
      <c r="G28" s="4">
        <f t="shared" si="2"/>
        <v>0</v>
      </c>
      <c r="H28" s="32">
        <v>46121</v>
      </c>
      <c r="I28" s="32">
        <v>46123</v>
      </c>
      <c r="J28" s="5">
        <f t="shared" si="0"/>
        <v>2</v>
      </c>
      <c r="K28" s="30"/>
      <c r="L28" s="6">
        <f t="shared" si="3"/>
        <v>0</v>
      </c>
    </row>
    <row r="29" spans="1:12" ht="15" x14ac:dyDescent="0.25">
      <c r="A29" s="2">
        <v>18</v>
      </c>
      <c r="B29" s="30"/>
      <c r="C29" s="30"/>
      <c r="D29" s="3" t="s">
        <v>39</v>
      </c>
      <c r="E29" s="30"/>
      <c r="F29" s="48" t="str">
        <f t="shared" si="1"/>
        <v>Není</v>
      </c>
      <c r="G29" s="4">
        <f t="shared" si="2"/>
        <v>0</v>
      </c>
      <c r="H29" s="32">
        <v>46121</v>
      </c>
      <c r="I29" s="32">
        <v>46123</v>
      </c>
      <c r="J29" s="5">
        <f t="shared" si="0"/>
        <v>2</v>
      </c>
      <c r="K29" s="30"/>
      <c r="L29" s="6">
        <f t="shared" si="3"/>
        <v>0</v>
      </c>
    </row>
    <row r="30" spans="1:12" ht="15" x14ac:dyDescent="0.25">
      <c r="A30" s="2">
        <v>19</v>
      </c>
      <c r="B30" s="30"/>
      <c r="C30" s="30"/>
      <c r="D30" s="3" t="s">
        <v>39</v>
      </c>
      <c r="E30" s="30"/>
      <c r="F30" s="48" t="str">
        <f t="shared" si="1"/>
        <v>Není</v>
      </c>
      <c r="G30" s="4">
        <f t="shared" si="2"/>
        <v>0</v>
      </c>
      <c r="H30" s="32">
        <v>46121</v>
      </c>
      <c r="I30" s="32">
        <v>46123</v>
      </c>
      <c r="J30" s="5">
        <f t="shared" si="0"/>
        <v>2</v>
      </c>
      <c r="K30" s="30"/>
      <c r="L30" s="6">
        <f t="shared" si="3"/>
        <v>0</v>
      </c>
    </row>
    <row r="31" spans="1:12" ht="15" x14ac:dyDescent="0.25">
      <c r="A31" s="2">
        <v>20</v>
      </c>
      <c r="B31" s="30"/>
      <c r="C31" s="30"/>
      <c r="D31" s="3" t="s">
        <v>39</v>
      </c>
      <c r="E31" s="30"/>
      <c r="F31" s="48" t="str">
        <f t="shared" si="1"/>
        <v>Není</v>
      </c>
      <c r="G31" s="4">
        <f t="shared" si="2"/>
        <v>0</v>
      </c>
      <c r="H31" s="32">
        <v>46121</v>
      </c>
      <c r="I31" s="32">
        <v>46123</v>
      </c>
      <c r="J31" s="5">
        <f t="shared" si="0"/>
        <v>2</v>
      </c>
      <c r="K31" s="30"/>
      <c r="L31" s="6">
        <f t="shared" si="3"/>
        <v>0</v>
      </c>
    </row>
    <row r="32" spans="1:12" ht="15" x14ac:dyDescent="0.25">
      <c r="A32" s="2">
        <v>21</v>
      </c>
      <c r="B32" s="30"/>
      <c r="C32" s="30"/>
      <c r="D32" s="3" t="s">
        <v>39</v>
      </c>
      <c r="E32" s="30"/>
      <c r="F32" s="48" t="str">
        <f t="shared" si="1"/>
        <v>Není</v>
      </c>
      <c r="G32" s="4">
        <f t="shared" si="2"/>
        <v>0</v>
      </c>
      <c r="H32" s="32">
        <v>46121</v>
      </c>
      <c r="I32" s="32">
        <v>46123</v>
      </c>
      <c r="J32" s="5">
        <f t="shared" si="0"/>
        <v>2</v>
      </c>
      <c r="K32" s="30"/>
      <c r="L32" s="6">
        <f t="shared" si="3"/>
        <v>0</v>
      </c>
    </row>
    <row r="33" spans="1:12" ht="15" x14ac:dyDescent="0.25">
      <c r="A33" s="2">
        <v>22</v>
      </c>
      <c r="B33" s="30"/>
      <c r="C33" s="30"/>
      <c r="D33" s="3" t="s">
        <v>39</v>
      </c>
      <c r="E33" s="30"/>
      <c r="F33" s="48" t="str">
        <f t="shared" si="1"/>
        <v>Není</v>
      </c>
      <c r="G33" s="4">
        <f t="shared" si="2"/>
        <v>0</v>
      </c>
      <c r="H33" s="32">
        <v>46121</v>
      </c>
      <c r="I33" s="32">
        <v>46123</v>
      </c>
      <c r="J33" s="5">
        <f t="shared" si="0"/>
        <v>2</v>
      </c>
      <c r="K33" s="30"/>
      <c r="L33" s="6">
        <f t="shared" si="3"/>
        <v>0</v>
      </c>
    </row>
    <row r="34" spans="1:12" ht="15" x14ac:dyDescent="0.25">
      <c r="A34" s="2">
        <v>23</v>
      </c>
      <c r="B34" s="30"/>
      <c r="C34" s="30"/>
      <c r="D34" s="3" t="s">
        <v>39</v>
      </c>
      <c r="E34" s="30"/>
      <c r="F34" s="48" t="str">
        <f t="shared" si="1"/>
        <v>Není</v>
      </c>
      <c r="G34" s="4">
        <f t="shared" si="2"/>
        <v>0</v>
      </c>
      <c r="H34" s="32">
        <v>46121</v>
      </c>
      <c r="I34" s="32">
        <v>46123</v>
      </c>
      <c r="J34" s="5">
        <f t="shared" si="0"/>
        <v>2</v>
      </c>
      <c r="K34" s="30"/>
      <c r="L34" s="6">
        <f t="shared" si="3"/>
        <v>0</v>
      </c>
    </row>
    <row r="35" spans="1:12" ht="15" x14ac:dyDescent="0.25">
      <c r="A35" s="2">
        <v>24</v>
      </c>
      <c r="B35" s="30"/>
      <c r="C35" s="30"/>
      <c r="D35" s="3" t="s">
        <v>39</v>
      </c>
      <c r="E35" s="30"/>
      <c r="F35" s="48" t="str">
        <f t="shared" si="1"/>
        <v>Není</v>
      </c>
      <c r="G35" s="4">
        <f t="shared" si="2"/>
        <v>0</v>
      </c>
      <c r="H35" s="32">
        <v>46121</v>
      </c>
      <c r="I35" s="32">
        <v>46123</v>
      </c>
      <c r="J35" s="5">
        <f t="shared" si="0"/>
        <v>2</v>
      </c>
      <c r="K35" s="30"/>
      <c r="L35" s="6">
        <f t="shared" si="3"/>
        <v>0</v>
      </c>
    </row>
    <row r="36" spans="1:12" ht="15" x14ac:dyDescent="0.25">
      <c r="A36" s="2">
        <v>25</v>
      </c>
      <c r="B36" s="30"/>
      <c r="C36" s="30"/>
      <c r="D36" s="3" t="s">
        <v>39</v>
      </c>
      <c r="E36" s="30"/>
      <c r="F36" s="48" t="str">
        <f t="shared" si="1"/>
        <v>Není</v>
      </c>
      <c r="G36" s="4">
        <f t="shared" si="2"/>
        <v>0</v>
      </c>
      <c r="H36" s="32">
        <v>46121</v>
      </c>
      <c r="I36" s="32">
        <v>46123</v>
      </c>
      <c r="J36" s="5">
        <f t="shared" si="0"/>
        <v>2</v>
      </c>
      <c r="K36" s="30"/>
      <c r="L36" s="6">
        <f t="shared" si="3"/>
        <v>0</v>
      </c>
    </row>
    <row r="37" spans="1:12" ht="15" x14ac:dyDescent="0.25">
      <c r="A37" s="2">
        <v>26</v>
      </c>
      <c r="B37" s="30"/>
      <c r="C37" s="30"/>
      <c r="D37" s="3" t="s">
        <v>39</v>
      </c>
      <c r="E37" s="30"/>
      <c r="F37" s="48" t="str">
        <f t="shared" si="1"/>
        <v>Není</v>
      </c>
      <c r="G37" s="4">
        <f t="shared" si="2"/>
        <v>0</v>
      </c>
      <c r="H37" s="32">
        <v>46121</v>
      </c>
      <c r="I37" s="32">
        <v>46123</v>
      </c>
      <c r="J37" s="5">
        <f t="shared" si="0"/>
        <v>2</v>
      </c>
      <c r="K37" s="30"/>
      <c r="L37" s="6">
        <f t="shared" si="3"/>
        <v>0</v>
      </c>
    </row>
    <row r="38" spans="1:12" ht="15" x14ac:dyDescent="0.25">
      <c r="A38" s="2">
        <v>27</v>
      </c>
      <c r="B38" s="30"/>
      <c r="C38" s="30"/>
      <c r="D38" s="3" t="s">
        <v>39</v>
      </c>
      <c r="E38" s="30"/>
      <c r="F38" s="48" t="str">
        <f t="shared" si="1"/>
        <v>Není</v>
      </c>
      <c r="G38" s="4">
        <f t="shared" si="2"/>
        <v>0</v>
      </c>
      <c r="H38" s="32">
        <v>46121</v>
      </c>
      <c r="I38" s="32">
        <v>46123</v>
      </c>
      <c r="J38" s="5">
        <f t="shared" si="0"/>
        <v>2</v>
      </c>
      <c r="K38" s="30"/>
      <c r="L38" s="6">
        <f t="shared" si="3"/>
        <v>0</v>
      </c>
    </row>
    <row r="39" spans="1:12" ht="15" x14ac:dyDescent="0.25">
      <c r="A39" s="2">
        <v>28</v>
      </c>
      <c r="B39" s="30"/>
      <c r="C39" s="30"/>
      <c r="D39" s="3" t="s">
        <v>39</v>
      </c>
      <c r="E39" s="30"/>
      <c r="F39" s="48" t="str">
        <f t="shared" si="1"/>
        <v>Není</v>
      </c>
      <c r="G39" s="4">
        <f t="shared" si="2"/>
        <v>0</v>
      </c>
      <c r="H39" s="32">
        <v>46121</v>
      </c>
      <c r="I39" s="32">
        <v>46123</v>
      </c>
      <c r="J39" s="5">
        <f t="shared" si="0"/>
        <v>2</v>
      </c>
      <c r="K39" s="30"/>
      <c r="L39" s="6">
        <f t="shared" si="3"/>
        <v>0</v>
      </c>
    </row>
    <row r="40" spans="1:12" ht="15" x14ac:dyDescent="0.25">
      <c r="A40" s="2">
        <v>29</v>
      </c>
      <c r="B40" s="30"/>
      <c r="C40" s="30"/>
      <c r="D40" s="3" t="s">
        <v>39</v>
      </c>
      <c r="E40" s="30"/>
      <c r="F40" s="48" t="str">
        <f t="shared" si="1"/>
        <v>Není</v>
      </c>
      <c r="G40" s="4">
        <f t="shared" si="2"/>
        <v>0</v>
      </c>
      <c r="H40" s="32">
        <v>46121</v>
      </c>
      <c r="I40" s="32">
        <v>46123</v>
      </c>
      <c r="J40" s="5">
        <f t="shared" si="0"/>
        <v>2</v>
      </c>
      <c r="K40" s="30"/>
      <c r="L40" s="6">
        <f t="shared" si="3"/>
        <v>0</v>
      </c>
    </row>
    <row r="41" spans="1:12" ht="15" x14ac:dyDescent="0.25">
      <c r="A41" s="2">
        <v>30</v>
      </c>
      <c r="B41" s="30"/>
      <c r="C41" s="30"/>
      <c r="D41" s="3" t="s">
        <v>39</v>
      </c>
      <c r="E41" s="30"/>
      <c r="F41" s="48" t="str">
        <f t="shared" si="1"/>
        <v>Není</v>
      </c>
      <c r="G41" s="4">
        <f t="shared" si="2"/>
        <v>0</v>
      </c>
      <c r="H41" s="32">
        <v>46121</v>
      </c>
      <c r="I41" s="32">
        <v>46123</v>
      </c>
      <c r="J41" s="5">
        <f t="shared" si="0"/>
        <v>2</v>
      </c>
      <c r="K41" s="30"/>
      <c r="L41" s="6">
        <f t="shared" si="3"/>
        <v>0</v>
      </c>
    </row>
    <row r="42" spans="1:12" ht="15" x14ac:dyDescent="0.25">
      <c r="A42" s="2">
        <v>31</v>
      </c>
      <c r="B42" s="30"/>
      <c r="C42" s="30"/>
      <c r="D42" s="3" t="s">
        <v>39</v>
      </c>
      <c r="E42" s="30"/>
      <c r="F42" s="48" t="str">
        <f t="shared" si="1"/>
        <v>Není</v>
      </c>
      <c r="G42" s="4">
        <f t="shared" si="2"/>
        <v>0</v>
      </c>
      <c r="H42" s="32">
        <v>46121</v>
      </c>
      <c r="I42" s="32">
        <v>46123</v>
      </c>
      <c r="J42" s="5">
        <f t="shared" si="0"/>
        <v>2</v>
      </c>
      <c r="K42" s="30"/>
      <c r="L42" s="6">
        <f t="shared" si="3"/>
        <v>0</v>
      </c>
    </row>
    <row r="43" spans="1:12" ht="15.75" customHeight="1" x14ac:dyDescent="0.25">
      <c r="A43" s="2"/>
      <c r="B43" s="35" t="s">
        <v>31</v>
      </c>
      <c r="C43" s="36"/>
      <c r="D43" s="36"/>
      <c r="E43" s="36"/>
      <c r="F43" s="36"/>
      <c r="G43" s="36"/>
      <c r="H43" s="36"/>
      <c r="I43" s="36"/>
      <c r="J43" s="36"/>
      <c r="K43" s="37"/>
      <c r="L43" s="18">
        <f>SUM(L12:L42)</f>
        <v>6200</v>
      </c>
    </row>
    <row r="44" spans="1:12" ht="15.75" customHeight="1" x14ac:dyDescent="0.2">
      <c r="D44" s="7"/>
      <c r="E44" s="7" t="s">
        <v>16</v>
      </c>
      <c r="G44" s="7" t="s">
        <v>12</v>
      </c>
      <c r="H44" s="9"/>
      <c r="I44" s="8"/>
      <c r="L44" s="7" t="s">
        <v>13</v>
      </c>
    </row>
    <row r="45" spans="1:12" ht="15.75" customHeight="1" x14ac:dyDescent="0.2">
      <c r="H45" s="8"/>
      <c r="I45" s="8"/>
    </row>
  </sheetData>
  <mergeCells count="7">
    <mergeCell ref="B43:K43"/>
    <mergeCell ref="C5:L5"/>
    <mergeCell ref="C6:L6"/>
    <mergeCell ref="C7:L7"/>
    <mergeCell ref="C8:L8"/>
    <mergeCell ref="C9:L9"/>
    <mergeCell ref="C10:L10"/>
  </mergeCells>
  <dataValidations count="1">
    <dataValidation type="list" allowBlank="1" showErrorMessage="1" sqref="E12:E42" xr:uid="{6511F0C3-39DD-4298-AD34-67016243836E}">
      <formula1>"Jednolůžkový,Dvoulůžkový"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7C2D-D499-4386-8B87-3212181155DB}">
  <dimension ref="A1:C9"/>
  <sheetViews>
    <sheetView workbookViewId="0">
      <selection activeCell="B13" sqref="B13"/>
    </sheetView>
  </sheetViews>
  <sheetFormatPr defaultRowHeight="15" x14ac:dyDescent="0.2"/>
  <cols>
    <col min="1" max="1" width="37" style="22" customWidth="1"/>
    <col min="2" max="2" width="36.42578125" style="22" customWidth="1"/>
    <col min="3" max="3" width="25.85546875" style="22" bestFit="1" customWidth="1"/>
    <col min="4" max="16384" width="9.140625" style="22"/>
  </cols>
  <sheetData>
    <row r="1" spans="1:3" ht="15.75" x14ac:dyDescent="0.25">
      <c r="A1" s="44" t="s">
        <v>19</v>
      </c>
      <c r="B1" s="44"/>
    </row>
    <row r="2" spans="1:3" x14ac:dyDescent="0.2">
      <c r="A2" s="23" t="s">
        <v>20</v>
      </c>
      <c r="B2" s="23" t="s">
        <v>21</v>
      </c>
    </row>
    <row r="3" spans="1:3" x14ac:dyDescent="0.2">
      <c r="A3" s="23" t="s">
        <v>22</v>
      </c>
      <c r="B3" s="23" t="s">
        <v>23</v>
      </c>
    </row>
    <row r="5" spans="1:3" ht="15.75" x14ac:dyDescent="0.25">
      <c r="A5" s="45" t="s">
        <v>24</v>
      </c>
      <c r="B5" s="46"/>
    </row>
    <row r="6" spans="1:3" x14ac:dyDescent="0.2">
      <c r="A6" s="23" t="s">
        <v>25</v>
      </c>
      <c r="B6" s="23" t="s">
        <v>26</v>
      </c>
    </row>
    <row r="7" spans="1:3" ht="16.5" thickBot="1" x14ac:dyDescent="0.3">
      <c r="A7" s="24" t="s">
        <v>27</v>
      </c>
      <c r="B7" s="25">
        <f>'Rooming list'!L43</f>
        <v>6200</v>
      </c>
      <c r="C7" s="26" t="s">
        <v>28</v>
      </c>
    </row>
    <row r="8" spans="1:3" ht="16.5" thickBot="1" x14ac:dyDescent="0.3">
      <c r="A8" s="27" t="s">
        <v>29</v>
      </c>
      <c r="B8" s="28">
        <f>B7*0.4</f>
        <v>2480</v>
      </c>
      <c r="C8" s="26" t="s">
        <v>28</v>
      </c>
    </row>
    <row r="9" spans="1:3" x14ac:dyDescent="0.2">
      <c r="A9" s="47" t="s">
        <v>30</v>
      </c>
      <c r="B9" s="47"/>
    </row>
  </sheetData>
  <mergeCells count="3">
    <mergeCell ref="A1:B1"/>
    <mergeCell ref="A5:B5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Cenník</vt:lpstr>
      <vt:lpstr>Rooming list</vt:lpstr>
      <vt:lpstr>Storno-Zálohy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Bornay</cp:lastModifiedBy>
  <dcterms:modified xsi:type="dcterms:W3CDTF">2025-11-18T10:06:54Z</dcterms:modified>
</cp:coreProperties>
</file>